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inbauhinweise WUF\Einbauhinweise WUF\"/>
    </mc:Choice>
  </mc:AlternateContent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18" i="1" l="1"/>
  <c r="G20" i="1" s="1"/>
  <c r="G22" i="1" l="1"/>
  <c r="G25" i="1" s="1"/>
  <c r="G27" i="1" l="1"/>
  <c r="G29" i="1" s="1"/>
  <c r="G32" i="1"/>
  <c r="G34" i="1" s="1"/>
  <c r="G37" i="1" l="1"/>
</calcChain>
</file>

<file path=xl/sharedStrings.xml><?xml version="1.0" encoding="utf-8"?>
<sst xmlns="http://schemas.openxmlformats.org/spreadsheetml/2006/main" count="70" uniqueCount="52">
  <si>
    <t>cm</t>
  </si>
  <si>
    <t>Gewähltes Gefälle</t>
  </si>
  <si>
    <t>%</t>
  </si>
  <si>
    <t>Summe der Steigungen</t>
  </si>
  <si>
    <t>Summe des Gefälles</t>
  </si>
  <si>
    <t>Stück</t>
  </si>
  <si>
    <t>Rechnerische Anzahl der Steigungen</t>
  </si>
  <si>
    <t>Dicke der Lagerfugen</t>
  </si>
  <si>
    <t>ca.</t>
  </si>
  <si>
    <t>min.</t>
  </si>
  <si>
    <t>Gewählte Anzahl der Steigungen = Stufen</t>
  </si>
  <si>
    <t>Überlappung</t>
  </si>
  <si>
    <t>Überprüfung der Schrittmaßregel</t>
  </si>
  <si>
    <t>Mit der Treppe zu überbrückende Höhe</t>
  </si>
  <si>
    <t>Für die Treppe zur Verfügung stehende Gesamtlänge</t>
  </si>
  <si>
    <t>≤</t>
  </si>
  <si>
    <t>Gewählte Stufenbreite</t>
  </si>
  <si>
    <t>h</t>
  </si>
  <si>
    <t>Gewählte Stufendicke /-höhe</t>
  </si>
  <si>
    <t>b</t>
  </si>
  <si>
    <t>f</t>
  </si>
  <si>
    <t>c</t>
  </si>
  <si>
    <t>g</t>
  </si>
  <si>
    <t>s</t>
  </si>
  <si>
    <t>a</t>
  </si>
  <si>
    <t>l</t>
  </si>
  <si>
    <t>l x g</t>
  </si>
  <si>
    <t>Σ g</t>
  </si>
  <si>
    <t>s - Σ g</t>
  </si>
  <si>
    <t>Σ s</t>
  </si>
  <si>
    <t xml:space="preserve">Σ s / h </t>
  </si>
  <si>
    <t>Anzahl</t>
  </si>
  <si>
    <t xml:space="preserve">Σ s - (Anzahl x h) </t>
  </si>
  <si>
    <t>l / Anzahl</t>
  </si>
  <si>
    <t>b - a</t>
  </si>
  <si>
    <t>SI</t>
  </si>
  <si>
    <t>(2 x s) + a = 63 - 65</t>
  </si>
  <si>
    <t>Steigung</t>
  </si>
  <si>
    <t>Vorgaben</t>
  </si>
  <si>
    <t>Annahmen</t>
  </si>
  <si>
    <t>Berechnungen</t>
  </si>
  <si>
    <t>Ergebnisse</t>
  </si>
  <si>
    <t>Beurteilung</t>
  </si>
  <si>
    <t>Pflicht- felder</t>
  </si>
  <si>
    <t>Auftritt oberste Stufe</t>
  </si>
  <si>
    <t>Auftritt der anderen Stufen</t>
  </si>
  <si>
    <r>
      <t xml:space="preserve">a </t>
    </r>
    <r>
      <rPr>
        <vertAlign val="subscript"/>
        <sz val="11"/>
        <color theme="1"/>
        <rFont val="Calibri"/>
        <family val="2"/>
        <scheme val="minor"/>
      </rPr>
      <t>o</t>
    </r>
  </si>
  <si>
    <t xml:space="preserve">                 Iterative Treppenberechnung</t>
  </si>
  <si>
    <t>Stand 07.20</t>
  </si>
  <si>
    <t>Gewählte Überlappung (informativ)</t>
  </si>
  <si>
    <t>Gewählte Dicke der Lagerfuge (informativ)</t>
  </si>
  <si>
    <t xml:space="preserve">Führen die gewählten Annahmen nicht zum gewünschten Ergebnis, so ist durch Änderung einzelner Parameter eine iterative Berechnung möglich.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</si>
</sst>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8F8F8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3" borderId="10" xfId="0" applyNumberForma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1" fillId="3" borderId="3" xfId="0" quotePrefix="1" applyFont="1" applyFill="1" applyBorder="1" applyAlignment="1">
      <alignment horizontal="center" vertical="top"/>
    </xf>
    <xf numFmtId="0" fontId="1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0" fontId="1" fillId="3" borderId="2" xfId="0" quotePrefix="1" applyFon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center"/>
    </xf>
    <xf numFmtId="164" fontId="0" fillId="3" borderId="0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5" xfId="0" quotePrefix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8F8F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78441</xdr:colOff>
      <xdr:row>4</xdr:row>
      <xdr:rowOff>44825</xdr:rowOff>
    </xdr:from>
    <xdr:to>
      <xdr:col>7</xdr:col>
      <xdr:colOff>41168</xdr:colOff>
      <xdr:row>5</xdr:row>
      <xdr:rowOff>183538</xdr:rowOff>
    </xdr:to>
    <xdr:grpSp>
      <xdr:nvGrpSpPr>
        <xdr:cNvPr id="8" name="Gruppieren 7"/>
        <xdr:cNvGrpSpPr/>
      </xdr:nvGrpSpPr>
      <xdr:grpSpPr>
        <a:xfrm>
          <a:off x="7548762" y="970111"/>
          <a:ext cx="683906" cy="383641"/>
          <a:chOff x="7821706" y="963707"/>
          <a:chExt cx="691109" cy="329213"/>
        </a:xfrm>
      </xdr:grpSpPr>
      <xdr:cxnSp macro="">
        <xdr:nvCxnSpPr>
          <xdr:cNvPr id="3" name="Gerade Verbindung mit Pfeil 2"/>
          <xdr:cNvCxnSpPr/>
        </xdr:nvCxnSpPr>
        <xdr:spPr>
          <a:xfrm>
            <a:off x="7821706" y="963707"/>
            <a:ext cx="0" cy="212912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3">
            <a:schemeClr val="accent2"/>
          </a:lnRef>
          <a:fillRef idx="0">
            <a:schemeClr val="accent2"/>
          </a:fillRef>
          <a:effectRef idx="2">
            <a:schemeClr val="accent2"/>
          </a:effectRef>
          <a:fontRef idx="minor">
            <a:schemeClr val="tx1"/>
          </a:fontRef>
        </xdr:style>
      </xdr:cxnSp>
      <xdr:pic>
        <xdr:nvPicPr>
          <xdr:cNvPr id="7" name="Grafik 6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281147" y="963707"/>
            <a:ext cx="231668" cy="329213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33617</xdr:colOff>
      <xdr:row>1</xdr:row>
      <xdr:rowOff>179295</xdr:rowOff>
    </xdr:from>
    <xdr:to>
      <xdr:col>2</xdr:col>
      <xdr:colOff>473913</xdr:colOff>
      <xdr:row>3</xdr:row>
      <xdr:rowOff>189287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676" y="369795"/>
          <a:ext cx="1493649" cy="46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3"/>
  <sheetViews>
    <sheetView showGridLines="0" showZeros="0" tabSelected="1" zoomScale="70" zoomScaleNormal="70" workbookViewId="0">
      <selection activeCell="N37" sqref="N37"/>
    </sheetView>
  </sheetViews>
  <sheetFormatPr baseColWidth="10" defaultRowHeight="15" x14ac:dyDescent="0.25"/>
  <cols>
    <col min="1" max="1" width="4" customWidth="1"/>
    <col min="2" max="2" width="15.85546875" style="3" customWidth="1"/>
    <col min="3" max="3" width="51.140625" customWidth="1"/>
    <col min="4" max="4" width="20" style="3" customWidth="1"/>
    <col min="5" max="5" width="10" style="3" customWidth="1"/>
    <col min="6" max="8" width="10.85546875" style="3" customWidth="1"/>
    <col min="9" max="9" width="2.85546875" customWidth="1"/>
  </cols>
  <sheetData>
    <row r="2" spans="1:14" x14ac:dyDescent="0.25">
      <c r="A2" s="5"/>
      <c r="B2" s="6"/>
      <c r="C2" s="5"/>
      <c r="D2" s="6"/>
      <c r="E2" s="6"/>
      <c r="F2" s="6"/>
      <c r="G2" s="6"/>
      <c r="H2" s="6"/>
      <c r="I2" s="5"/>
    </row>
    <row r="3" spans="1:14" ht="21" x14ac:dyDescent="0.35">
      <c r="A3" s="5"/>
      <c r="C3" s="7" t="s">
        <v>47</v>
      </c>
      <c r="D3" s="6"/>
      <c r="E3" s="8"/>
      <c r="F3" s="6"/>
      <c r="G3" s="6"/>
      <c r="H3" s="8"/>
      <c r="I3" s="5"/>
    </row>
    <row r="4" spans="1:14" ht="21" x14ac:dyDescent="0.35">
      <c r="A4" s="5"/>
      <c r="B4" s="9"/>
      <c r="C4" s="5"/>
      <c r="D4" s="8"/>
      <c r="E4" s="8"/>
      <c r="F4" s="8"/>
      <c r="G4" s="10" t="s">
        <v>43</v>
      </c>
      <c r="H4" s="8"/>
      <c r="I4" s="5"/>
    </row>
    <row r="5" spans="1:14" ht="18.75" customHeight="1" x14ac:dyDescent="0.25">
      <c r="A5" s="5"/>
      <c r="B5" s="11"/>
      <c r="C5" s="12"/>
      <c r="D5" s="13"/>
      <c r="E5" s="14"/>
      <c r="F5" s="13"/>
      <c r="G5" s="15"/>
      <c r="H5" s="14"/>
      <c r="I5" s="5"/>
    </row>
    <row r="6" spans="1:14" ht="18.75" customHeight="1" x14ac:dyDescent="0.25">
      <c r="A6" s="5"/>
      <c r="B6" s="16" t="s">
        <v>38</v>
      </c>
      <c r="C6" s="12" t="s">
        <v>13</v>
      </c>
      <c r="D6" s="13"/>
      <c r="E6" s="17" t="s">
        <v>29</v>
      </c>
      <c r="F6" s="13"/>
      <c r="G6" s="37">
        <v>118</v>
      </c>
      <c r="H6" s="14" t="s">
        <v>0</v>
      </c>
      <c r="I6" s="5"/>
    </row>
    <row r="7" spans="1:14" ht="18.75" customHeight="1" x14ac:dyDescent="0.25">
      <c r="A7" s="5"/>
      <c r="B7" s="16"/>
      <c r="C7" s="12" t="s">
        <v>14</v>
      </c>
      <c r="D7" s="13"/>
      <c r="E7" s="14" t="s">
        <v>25</v>
      </c>
      <c r="F7" s="18" t="s">
        <v>15</v>
      </c>
      <c r="G7" s="37">
        <v>290</v>
      </c>
      <c r="H7" s="14" t="s">
        <v>0</v>
      </c>
      <c r="I7" s="5"/>
    </row>
    <row r="8" spans="1:14" ht="18.75" customHeight="1" thickBot="1" x14ac:dyDescent="0.3">
      <c r="A8" s="5"/>
      <c r="B8" s="19"/>
      <c r="C8" s="20"/>
      <c r="D8" s="21"/>
      <c r="E8" s="22"/>
      <c r="F8" s="23"/>
      <c r="G8" s="24"/>
      <c r="H8" s="22"/>
      <c r="I8" s="5"/>
    </row>
    <row r="9" spans="1:14" ht="18.75" customHeight="1" x14ac:dyDescent="0.25">
      <c r="A9" s="5"/>
      <c r="B9" s="11"/>
      <c r="C9" s="12"/>
      <c r="D9" s="13"/>
      <c r="E9" s="14"/>
      <c r="F9" s="13"/>
      <c r="G9" s="25"/>
      <c r="H9" s="14"/>
      <c r="I9" s="5"/>
    </row>
    <row r="10" spans="1:14" ht="18.75" customHeight="1" x14ac:dyDescent="0.25">
      <c r="A10" s="5"/>
      <c r="B10" s="16" t="s">
        <v>39</v>
      </c>
      <c r="C10" s="12" t="s">
        <v>16</v>
      </c>
      <c r="D10" s="13"/>
      <c r="E10" s="14" t="s">
        <v>19</v>
      </c>
      <c r="F10" s="13"/>
      <c r="G10" s="37">
        <v>40</v>
      </c>
      <c r="H10" s="14" t="s">
        <v>0</v>
      </c>
      <c r="I10" s="5"/>
    </row>
    <row r="11" spans="1:14" ht="18.75" customHeight="1" x14ac:dyDescent="0.25">
      <c r="A11" s="5"/>
      <c r="B11" s="16"/>
      <c r="C11" s="12" t="s">
        <v>18</v>
      </c>
      <c r="D11" s="13"/>
      <c r="E11" s="14" t="s">
        <v>17</v>
      </c>
      <c r="F11" s="13"/>
      <c r="G11" s="37">
        <v>14</v>
      </c>
      <c r="H11" s="14" t="s">
        <v>0</v>
      </c>
      <c r="I11" s="5"/>
    </row>
    <row r="12" spans="1:14" ht="18.75" customHeight="1" x14ac:dyDescent="0.25">
      <c r="A12" s="5"/>
      <c r="B12" s="16"/>
      <c r="C12" s="12"/>
      <c r="D12" s="13"/>
      <c r="E12" s="14"/>
      <c r="F12" s="13"/>
      <c r="G12" s="25"/>
      <c r="H12" s="14"/>
      <c r="I12" s="5"/>
    </row>
    <row r="13" spans="1:14" ht="18.75" customHeight="1" x14ac:dyDescent="0.25">
      <c r="A13" s="5"/>
      <c r="B13" s="16"/>
      <c r="C13" s="12" t="s">
        <v>50</v>
      </c>
      <c r="D13" s="13"/>
      <c r="E13" s="14" t="s">
        <v>20</v>
      </c>
      <c r="F13" s="13" t="s">
        <v>8</v>
      </c>
      <c r="G13" s="37">
        <v>0.3</v>
      </c>
      <c r="H13" s="14" t="s">
        <v>0</v>
      </c>
      <c r="I13" s="5"/>
    </row>
    <row r="14" spans="1:14" ht="18.75" customHeight="1" x14ac:dyDescent="0.25">
      <c r="A14" s="5"/>
      <c r="B14" s="16"/>
      <c r="C14" s="12" t="s">
        <v>49</v>
      </c>
      <c r="D14" s="13"/>
      <c r="E14" s="14" t="s">
        <v>21</v>
      </c>
      <c r="F14" s="13" t="s">
        <v>9</v>
      </c>
      <c r="G14" s="37">
        <v>2.5</v>
      </c>
      <c r="H14" s="14" t="s">
        <v>0</v>
      </c>
      <c r="I14" s="5"/>
    </row>
    <row r="15" spans="1:14" ht="18.75" customHeight="1" x14ac:dyDescent="0.25">
      <c r="A15" s="5"/>
      <c r="B15" s="16"/>
      <c r="C15" s="12" t="s">
        <v>1</v>
      </c>
      <c r="D15" s="13"/>
      <c r="E15" s="14" t="s">
        <v>22</v>
      </c>
      <c r="F15" s="13" t="s">
        <v>8</v>
      </c>
      <c r="G15" s="37">
        <v>1.3</v>
      </c>
      <c r="H15" s="14" t="s">
        <v>2</v>
      </c>
      <c r="I15" s="5"/>
      <c r="N15" s="4"/>
    </row>
    <row r="16" spans="1:14" ht="18.75" customHeight="1" thickBot="1" x14ac:dyDescent="0.3">
      <c r="A16" s="5"/>
      <c r="B16" s="26"/>
      <c r="C16" s="20"/>
      <c r="D16" s="21"/>
      <c r="E16" s="22"/>
      <c r="F16" s="21"/>
      <c r="G16" s="27"/>
      <c r="H16" s="22"/>
      <c r="I16" s="5"/>
      <c r="N16" s="4"/>
    </row>
    <row r="17" spans="1:14" ht="18.75" customHeight="1" x14ac:dyDescent="0.25">
      <c r="A17" s="5"/>
      <c r="B17" s="11"/>
      <c r="C17" s="12"/>
      <c r="D17" s="13"/>
      <c r="E17" s="14"/>
      <c r="F17" s="13"/>
      <c r="G17" s="8"/>
      <c r="H17" s="14"/>
      <c r="I17" s="5"/>
      <c r="N17" s="4"/>
    </row>
    <row r="18" spans="1:14" ht="18.75" customHeight="1" x14ac:dyDescent="0.25">
      <c r="A18" s="5"/>
      <c r="B18" s="16" t="s">
        <v>40</v>
      </c>
      <c r="C18" s="12" t="s">
        <v>4</v>
      </c>
      <c r="D18" s="13" t="s">
        <v>26</v>
      </c>
      <c r="E18" s="17" t="s">
        <v>27</v>
      </c>
      <c r="F18" s="13"/>
      <c r="G18" s="25">
        <f>G7*G15/100</f>
        <v>3.77</v>
      </c>
      <c r="H18" s="14" t="s">
        <v>0</v>
      </c>
      <c r="I18" s="5"/>
    </row>
    <row r="19" spans="1:14" ht="18.75" customHeight="1" x14ac:dyDescent="0.25">
      <c r="A19" s="5"/>
      <c r="B19" s="16"/>
      <c r="C19" s="12"/>
      <c r="D19" s="13"/>
      <c r="E19" s="14"/>
      <c r="F19" s="13"/>
      <c r="G19" s="25"/>
      <c r="H19" s="14"/>
      <c r="I19" s="5"/>
    </row>
    <row r="20" spans="1:14" s="2" customFormat="1" ht="18.75" customHeight="1" x14ac:dyDescent="0.25">
      <c r="A20" s="28"/>
      <c r="B20" s="16"/>
      <c r="C20" s="29" t="s">
        <v>3</v>
      </c>
      <c r="D20" s="30" t="s">
        <v>28</v>
      </c>
      <c r="E20" s="17" t="s">
        <v>29</v>
      </c>
      <c r="F20" s="31"/>
      <c r="G20" s="32">
        <f>G6-G18</f>
        <v>114.23</v>
      </c>
      <c r="H20" s="33" t="s">
        <v>0</v>
      </c>
      <c r="I20" s="28"/>
    </row>
    <row r="21" spans="1:14" ht="18.75" customHeight="1" x14ac:dyDescent="0.25">
      <c r="A21" s="5"/>
      <c r="B21" s="16"/>
      <c r="C21" s="12"/>
      <c r="D21" s="13"/>
      <c r="E21" s="14"/>
      <c r="F21" s="13"/>
      <c r="G21" s="25"/>
      <c r="H21" s="14"/>
      <c r="I21" s="5"/>
    </row>
    <row r="22" spans="1:14" ht="18.75" customHeight="1" x14ac:dyDescent="0.25">
      <c r="A22" s="5"/>
      <c r="B22" s="16"/>
      <c r="C22" s="12" t="s">
        <v>6</v>
      </c>
      <c r="D22" s="30" t="s">
        <v>30</v>
      </c>
      <c r="E22" s="14"/>
      <c r="F22" s="13"/>
      <c r="G22" s="25">
        <f>G20/G11</f>
        <v>8.1592857142857138</v>
      </c>
      <c r="H22" s="14" t="s">
        <v>5</v>
      </c>
      <c r="I22" s="5"/>
    </row>
    <row r="23" spans="1:14" ht="18.75" customHeight="1" thickBot="1" x14ac:dyDescent="0.3">
      <c r="A23" s="5"/>
      <c r="B23" s="26"/>
      <c r="C23" s="20"/>
      <c r="D23" s="34"/>
      <c r="E23" s="22"/>
      <c r="F23" s="21"/>
      <c r="G23" s="24"/>
      <c r="H23" s="22"/>
      <c r="I23" s="5"/>
    </row>
    <row r="24" spans="1:14" ht="18.75" customHeight="1" x14ac:dyDescent="0.25">
      <c r="A24" s="5"/>
      <c r="B24" s="11"/>
      <c r="C24" s="12"/>
      <c r="D24" s="30"/>
      <c r="E24" s="14"/>
      <c r="F24" s="13"/>
      <c r="G24" s="25"/>
      <c r="H24" s="14"/>
      <c r="I24" s="5"/>
    </row>
    <row r="25" spans="1:14" ht="18.75" customHeight="1" x14ac:dyDescent="0.25">
      <c r="A25" s="5"/>
      <c r="B25" s="35" t="s">
        <v>41</v>
      </c>
      <c r="C25" s="12" t="s">
        <v>10</v>
      </c>
      <c r="D25" s="13"/>
      <c r="E25" s="14" t="s">
        <v>31</v>
      </c>
      <c r="F25" s="13"/>
      <c r="G25" s="8">
        <f>ROUND(G22,0)</f>
        <v>8</v>
      </c>
      <c r="H25" s="14" t="s">
        <v>5</v>
      </c>
      <c r="I25" s="5"/>
    </row>
    <row r="26" spans="1:14" ht="18.75" customHeight="1" x14ac:dyDescent="0.25">
      <c r="A26" s="5"/>
      <c r="B26" s="35"/>
      <c r="C26" s="12"/>
      <c r="D26" s="13"/>
      <c r="E26" s="14"/>
      <c r="F26" s="13"/>
      <c r="G26" s="8"/>
      <c r="H26" s="14"/>
      <c r="I26" s="5"/>
    </row>
    <row r="27" spans="1:14" ht="18.75" customHeight="1" x14ac:dyDescent="0.25">
      <c r="A27" s="5"/>
      <c r="B27" s="35"/>
      <c r="C27" s="12" t="s">
        <v>7</v>
      </c>
      <c r="D27" s="18" t="s">
        <v>32</v>
      </c>
      <c r="E27" s="14" t="s">
        <v>20</v>
      </c>
      <c r="F27" s="13"/>
      <c r="G27" s="25">
        <f>(G20-G25*G11)/G25</f>
        <v>0.2787500000000005</v>
      </c>
      <c r="H27" s="14" t="s">
        <v>0</v>
      </c>
      <c r="I27" s="5"/>
    </row>
    <row r="28" spans="1:14" ht="18.75" customHeight="1" x14ac:dyDescent="0.25">
      <c r="A28" s="5"/>
      <c r="B28" s="35"/>
      <c r="C28" s="12"/>
      <c r="D28" s="18"/>
      <c r="E28" s="14"/>
      <c r="F28" s="13"/>
      <c r="G28" s="25"/>
      <c r="H28" s="14"/>
      <c r="I28" s="5"/>
    </row>
    <row r="29" spans="1:14" ht="18.75" customHeight="1" x14ac:dyDescent="0.25">
      <c r="A29" s="5"/>
      <c r="B29" s="35"/>
      <c r="C29" s="12" t="s">
        <v>37</v>
      </c>
      <c r="D29" s="18"/>
      <c r="E29" s="14" t="s">
        <v>23</v>
      </c>
      <c r="F29" s="13"/>
      <c r="G29" s="25">
        <f>G11+G27</f>
        <v>14.27875</v>
      </c>
      <c r="H29" s="14" t="s">
        <v>0</v>
      </c>
      <c r="I29" s="5"/>
    </row>
    <row r="30" spans="1:14" ht="18.75" customHeight="1" x14ac:dyDescent="0.25">
      <c r="A30" s="5"/>
      <c r="B30" s="35"/>
      <c r="C30" s="12"/>
      <c r="D30" s="18"/>
      <c r="E30" s="14"/>
      <c r="F30" s="13"/>
      <c r="G30" s="25"/>
      <c r="H30" s="14"/>
      <c r="I30" s="5"/>
    </row>
    <row r="31" spans="1:14" ht="18.75" customHeight="1" x14ac:dyDescent="0.35">
      <c r="A31" s="5"/>
      <c r="B31" s="35"/>
      <c r="C31" s="12" t="s">
        <v>44</v>
      </c>
      <c r="D31" s="13"/>
      <c r="E31" s="14" t="s">
        <v>46</v>
      </c>
      <c r="F31" s="13"/>
      <c r="G31" s="25">
        <f>G10</f>
        <v>40</v>
      </c>
      <c r="H31" s="14" t="s">
        <v>0</v>
      </c>
      <c r="I31" s="5"/>
    </row>
    <row r="32" spans="1:14" ht="18.75" customHeight="1" x14ac:dyDescent="0.25">
      <c r="A32" s="5"/>
      <c r="B32" s="35"/>
      <c r="C32" s="12" t="s">
        <v>45</v>
      </c>
      <c r="D32" s="13" t="s">
        <v>33</v>
      </c>
      <c r="E32" s="14" t="s">
        <v>24</v>
      </c>
      <c r="F32" s="13"/>
      <c r="G32" s="25">
        <f>(G7-G31)/(G25-1)</f>
        <v>35.714285714285715</v>
      </c>
      <c r="H32" s="14" t="s">
        <v>0</v>
      </c>
      <c r="I32" s="5"/>
      <c r="L32" s="1"/>
    </row>
    <row r="33" spans="1:9" ht="18.75" customHeight="1" x14ac:dyDescent="0.25">
      <c r="A33" s="5"/>
      <c r="B33" s="35"/>
      <c r="C33" s="12"/>
      <c r="D33" s="13"/>
      <c r="E33" s="14"/>
      <c r="F33" s="38"/>
      <c r="G33" s="39"/>
      <c r="H33" s="40"/>
      <c r="I33" s="5"/>
    </row>
    <row r="34" spans="1:9" ht="18.75" customHeight="1" x14ac:dyDescent="0.25">
      <c r="A34" s="5"/>
      <c r="B34" s="35"/>
      <c r="C34" s="12" t="s">
        <v>11</v>
      </c>
      <c r="D34" s="13" t="s">
        <v>34</v>
      </c>
      <c r="E34" s="14" t="s">
        <v>21</v>
      </c>
      <c r="F34" s="13"/>
      <c r="G34" s="25">
        <f>G10-G32</f>
        <v>4.2857142857142847</v>
      </c>
      <c r="H34" s="14" t="s">
        <v>0</v>
      </c>
      <c r="I34" s="5"/>
    </row>
    <row r="35" spans="1:9" ht="18.75" customHeight="1" thickBot="1" x14ac:dyDescent="0.3">
      <c r="A35" s="5"/>
      <c r="B35" s="26"/>
      <c r="C35" s="20"/>
      <c r="D35" s="21"/>
      <c r="E35" s="22"/>
      <c r="F35" s="21"/>
      <c r="G35" s="24"/>
      <c r="H35" s="22"/>
      <c r="I35" s="5"/>
    </row>
    <row r="36" spans="1:9" ht="18.75" customHeight="1" x14ac:dyDescent="0.25">
      <c r="A36" s="5"/>
      <c r="B36" s="11"/>
      <c r="C36" s="12"/>
      <c r="D36" s="13"/>
      <c r="E36" s="14"/>
      <c r="F36" s="13"/>
      <c r="G36" s="8"/>
      <c r="H36" s="14"/>
      <c r="I36" s="5"/>
    </row>
    <row r="37" spans="1:9" ht="18.75" customHeight="1" x14ac:dyDescent="0.25">
      <c r="A37" s="5"/>
      <c r="B37" s="11" t="s">
        <v>42</v>
      </c>
      <c r="C37" s="12" t="s">
        <v>12</v>
      </c>
      <c r="D37" s="13" t="s">
        <v>36</v>
      </c>
      <c r="E37" s="14" t="s">
        <v>35</v>
      </c>
      <c r="F37" s="13"/>
      <c r="G37" s="25">
        <f>2*G29+G32</f>
        <v>64.271785714285713</v>
      </c>
      <c r="H37" s="14" t="s">
        <v>0</v>
      </c>
      <c r="I37" s="5"/>
    </row>
    <row r="38" spans="1:9" ht="18.75" customHeight="1" thickBot="1" x14ac:dyDescent="0.3">
      <c r="A38" s="5"/>
      <c r="B38" s="26"/>
      <c r="C38" s="20"/>
      <c r="D38" s="21"/>
      <c r="E38" s="22"/>
      <c r="F38" s="21"/>
      <c r="G38" s="24"/>
      <c r="H38" s="22"/>
      <c r="I38" s="5"/>
    </row>
    <row r="39" spans="1:9" ht="18.75" customHeight="1" x14ac:dyDescent="0.25">
      <c r="A39" s="5"/>
      <c r="B39" s="6"/>
      <c r="C39" s="5"/>
      <c r="D39" s="6"/>
      <c r="E39" s="6"/>
      <c r="F39" s="6"/>
      <c r="G39" s="6"/>
      <c r="H39" s="6"/>
      <c r="I39" s="5"/>
    </row>
    <row r="40" spans="1:9" ht="18.75" customHeight="1" x14ac:dyDescent="0.25">
      <c r="A40" s="5"/>
      <c r="B40" s="41" t="s">
        <v>51</v>
      </c>
      <c r="C40" s="41"/>
      <c r="D40" s="41"/>
      <c r="E40" s="41"/>
      <c r="F40" s="41"/>
      <c r="G40" s="41"/>
      <c r="H40" s="41"/>
      <c r="I40" s="5"/>
    </row>
    <row r="41" spans="1:9" ht="18.75" customHeight="1" x14ac:dyDescent="0.25">
      <c r="A41" s="5"/>
      <c r="B41" s="41"/>
      <c r="C41" s="41"/>
      <c r="D41" s="41"/>
      <c r="E41" s="41"/>
      <c r="F41" s="41"/>
      <c r="G41" s="41"/>
      <c r="H41" s="41"/>
      <c r="I41" s="5"/>
    </row>
    <row r="42" spans="1:9" x14ac:dyDescent="0.25">
      <c r="A42" s="5"/>
      <c r="B42" s="6"/>
      <c r="C42" s="5"/>
      <c r="D42" s="6"/>
      <c r="E42" s="6"/>
      <c r="F42" s="6"/>
      <c r="G42" s="36" t="s">
        <v>48</v>
      </c>
      <c r="H42" s="36"/>
      <c r="I42" s="5"/>
    </row>
    <row r="43" spans="1:9" x14ac:dyDescent="0.25">
      <c r="A43" s="5"/>
      <c r="B43" s="6"/>
      <c r="C43" s="5"/>
      <c r="D43" s="6"/>
      <c r="E43" s="6"/>
      <c r="F43" s="6"/>
      <c r="G43" s="6"/>
      <c r="H43" s="6"/>
      <c r="I43" s="5"/>
    </row>
  </sheetData>
  <sheetProtection algorithmName="SHA-512" hashValue="mtxQflwcH7DLuNfCIDDhp2fH7mnmqLSua2+g5caHY124Ut7mKvCQiXRd5Ts2yoE8EdjERgs/+GYEeUDv6hz30A==" saltValue="UpafQxmtSa0fkYiSxfFOsw==" spinCount="100000" sheet="1" objects="1" scenarios="1"/>
  <mergeCells count="8">
    <mergeCell ref="G42:H42"/>
    <mergeCell ref="F33:H33"/>
    <mergeCell ref="B40:H41"/>
    <mergeCell ref="G4:G5"/>
    <mergeCell ref="B6:B7"/>
    <mergeCell ref="B10:B15"/>
    <mergeCell ref="B18:B22"/>
    <mergeCell ref="B25:B34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Breithaupt, Reiner</dc:creator>
  <cp:lastModifiedBy>Breithaupt, Reiner</cp:lastModifiedBy>
  <dcterms:created xsi:type="dcterms:W3CDTF">2020-08-05T06:02:58Z</dcterms:created>
  <dcterms:modified xsi:type="dcterms:W3CDTF">2020-09-10T14:46:16Z</dcterms:modified>
</cp:coreProperties>
</file>